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8BEFFCCC-C200-4FDC-86BA-A3495867AE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мета на 2025" sheetId="11" r:id="rId1"/>
  </sheets>
  <calcPr calcId="181029"/>
</workbook>
</file>

<file path=xl/calcChain.xml><?xml version="1.0" encoding="utf-8"?>
<calcChain xmlns="http://schemas.openxmlformats.org/spreadsheetml/2006/main">
  <c r="F23" i="11" l="1"/>
  <c r="D10" i="11"/>
  <c r="D8" i="11"/>
  <c r="E19" i="11"/>
  <c r="E15" i="11" l="1"/>
  <c r="D15" i="11" s="1"/>
  <c r="E9" i="11"/>
  <c r="D9" i="11" s="1"/>
  <c r="D22" i="11"/>
  <c r="D21" i="11"/>
  <c r="E20" i="11"/>
  <c r="E18" i="11"/>
  <c r="E17" i="11"/>
  <c r="E16" i="11"/>
  <c r="E14" i="11"/>
  <c r="D14" i="11" s="1"/>
  <c r="E13" i="11"/>
  <c r="D13" i="11" s="1"/>
  <c r="E12" i="11"/>
  <c r="D12" i="11" s="1"/>
  <c r="E11" i="11"/>
  <c r="D11" i="11" s="1"/>
  <c r="E10" i="11"/>
  <c r="E8" i="11"/>
  <c r="D16" i="11" l="1"/>
  <c r="E23" i="11"/>
  <c r="D23" i="11"/>
</calcChain>
</file>

<file path=xl/sharedStrings.xml><?xml version="1.0" encoding="utf-8"?>
<sst xmlns="http://schemas.openxmlformats.org/spreadsheetml/2006/main" count="24" uniqueCount="24">
  <si>
    <t>Уборка подьездов</t>
  </si>
  <si>
    <t xml:space="preserve">Уборка территории </t>
  </si>
  <si>
    <t>Наименование работ и услуг</t>
  </si>
  <si>
    <t>Итого:</t>
  </si>
  <si>
    <t>№ п/п</t>
  </si>
  <si>
    <t>Площадь дома (м2)</t>
  </si>
  <si>
    <t>Сумма в мес. руб.</t>
  </si>
  <si>
    <t>Обслуживание лифтов  (5 шт)</t>
  </si>
  <si>
    <t>Сумма в год. руб.</t>
  </si>
  <si>
    <t>Уборка снега и чистка кровли</t>
  </si>
  <si>
    <t>Тариф р/м2</t>
  </si>
  <si>
    <t>(комиисия банка, обсл. программ, канцтовары)</t>
  </si>
  <si>
    <t>АУП с налогами (председатель-управл., бухгалтер, налоги на з/п)</t>
  </si>
  <si>
    <t xml:space="preserve">Благоустройство дома и территории    в том числе:                                                    </t>
  </si>
  <si>
    <t xml:space="preserve">       уход за насаждениями вкл. приобрет. нов.    </t>
  </si>
  <si>
    <t xml:space="preserve">       мелкие текущие работы вкл. Материалы</t>
  </si>
  <si>
    <t>Тех. обслуживание ВДГО (вентиляция)</t>
  </si>
  <si>
    <t>Аварийно-техническое обслуживание</t>
  </si>
  <si>
    <t>Ремонт лифтов</t>
  </si>
  <si>
    <t xml:space="preserve">Ремонт домофонов и авт. обородувания ворот </t>
  </si>
  <si>
    <t>Остаток накоп. Фонд</t>
  </si>
  <si>
    <t xml:space="preserve">       пр. непредвиденные расходы </t>
  </si>
  <si>
    <t>Благоустройство детской площадки (замена покрытия, живая изгородь)    ( 452 600 руб.)</t>
  </si>
  <si>
    <r>
      <t xml:space="preserve">Смета доходов и расходов на </t>
    </r>
    <r>
      <rPr>
        <b/>
        <sz val="20"/>
        <color theme="1"/>
        <rFont val="Times New Roman"/>
        <family val="1"/>
        <charset val="204"/>
      </rPr>
      <t>2025 г.</t>
    </r>
    <r>
      <rPr>
        <b/>
        <sz val="24"/>
        <color theme="1"/>
        <rFont val="Times New Roman"/>
        <family val="1"/>
        <charset val="204"/>
      </rPr>
      <t xml:space="preserve">                                    </t>
    </r>
    <r>
      <rPr>
        <b/>
        <sz val="18"/>
        <color theme="1"/>
        <rFont val="Times New Roman"/>
        <family val="1"/>
        <charset val="204"/>
      </rPr>
      <t>(мкр.Коммунар, ул. Центральная,  д.17а, 1 КОРПУС)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</si>
</sst>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т"/>
      <charset val="204"/>
    </font>
    <font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4" fontId="4" fillId="0" borderId="0" xfId="0" applyNumberFormat="1" applyFont="1"/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/>
    <xf numFmtId="0" fontId="6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4" fontId="6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6"/>
  <sheetViews>
    <sheetView tabSelected="1" workbookViewId="0">
      <selection activeCell="B4" sqref="B4"/>
    </sheetView>
  </sheetViews>
  <sheetFormatPr defaultRowHeight="15"/>
  <cols>
    <col min="1" max="1" width="5.140625" customWidth="1"/>
    <col min="2" max="2" width="7.140625" customWidth="1"/>
    <col min="3" max="3" width="60" customWidth="1"/>
    <col min="4" max="4" width="13.42578125" style="6" customWidth="1"/>
    <col min="5" max="5" width="18.28515625" customWidth="1"/>
    <col min="6" max="6" width="20.140625" style="3" customWidth="1"/>
    <col min="7" max="7" width="12.7109375" style="28" customWidth="1"/>
  </cols>
  <sheetData>
    <row r="1" spans="2:7" ht="39.75" customHeight="1"/>
    <row r="2" spans="2:7" ht="18.75" customHeight="1">
      <c r="B2" s="34" t="s">
        <v>23</v>
      </c>
      <c r="C2" s="34"/>
      <c r="D2" s="34"/>
      <c r="E2" s="34"/>
      <c r="F2" s="34"/>
    </row>
    <row r="3" spans="2:7" ht="29.25" customHeight="1">
      <c r="B3" s="34"/>
      <c r="C3" s="34"/>
      <c r="D3" s="34"/>
      <c r="E3" s="34"/>
      <c r="F3" s="34"/>
    </row>
    <row r="4" spans="2:7" ht="51.75" customHeight="1">
      <c r="C4" s="38"/>
      <c r="D4" s="38"/>
      <c r="E4" s="38"/>
    </row>
    <row r="5" spans="2:7" ht="27" customHeight="1">
      <c r="B5" s="7"/>
      <c r="C5" s="8" t="s">
        <v>5</v>
      </c>
      <c r="D5" s="8">
        <v>7520.3</v>
      </c>
      <c r="E5" s="7"/>
      <c r="F5" s="9"/>
      <c r="G5" s="27"/>
    </row>
    <row r="6" spans="2:7" ht="37.5" customHeight="1">
      <c r="B6" s="35" t="s">
        <v>4</v>
      </c>
      <c r="C6" s="39" t="s">
        <v>2</v>
      </c>
      <c r="D6" s="41" t="s">
        <v>10</v>
      </c>
      <c r="E6" s="41" t="s">
        <v>6</v>
      </c>
      <c r="F6" s="36" t="s">
        <v>8</v>
      </c>
      <c r="G6" s="30" t="s">
        <v>20</v>
      </c>
    </row>
    <row r="7" spans="2:7" ht="18.75" customHeight="1">
      <c r="B7" s="35"/>
      <c r="C7" s="40"/>
      <c r="D7" s="42"/>
      <c r="E7" s="42"/>
      <c r="F7" s="37"/>
      <c r="G7" s="30"/>
    </row>
    <row r="8" spans="2:7" ht="27.95" customHeight="1">
      <c r="B8" s="14">
        <v>1</v>
      </c>
      <c r="C8" s="10" t="s">
        <v>7</v>
      </c>
      <c r="D8" s="11">
        <f>E8/D5</f>
        <v>3.05838862811324</v>
      </c>
      <c r="E8" s="12">
        <f>F8/12</f>
        <v>23000</v>
      </c>
      <c r="F8" s="12">
        <v>276000</v>
      </c>
    </row>
    <row r="9" spans="2:7" ht="27.95" customHeight="1">
      <c r="B9" s="14">
        <v>2</v>
      </c>
      <c r="C9" s="10" t="s">
        <v>18</v>
      </c>
      <c r="D9" s="11">
        <f>E9/7520.3</f>
        <v>1.6621677326702391</v>
      </c>
      <c r="E9" s="12">
        <f>F9/12</f>
        <v>12500</v>
      </c>
      <c r="F9" s="12">
        <v>150000</v>
      </c>
    </row>
    <row r="10" spans="2:7" ht="27.95" customHeight="1">
      <c r="B10" s="14">
        <v>3</v>
      </c>
      <c r="C10" s="10" t="s">
        <v>16</v>
      </c>
      <c r="D10" s="11">
        <f>E10/D5</f>
        <v>0.3091631982766645</v>
      </c>
      <c r="E10" s="12">
        <f>F10/12</f>
        <v>2325</v>
      </c>
      <c r="F10" s="12">
        <v>27900</v>
      </c>
    </row>
    <row r="11" spans="2:7" ht="27.95" customHeight="1">
      <c r="B11" s="14">
        <v>4</v>
      </c>
      <c r="C11" s="10" t="s">
        <v>17</v>
      </c>
      <c r="D11" s="11">
        <f>E11/D5</f>
        <v>0.66486709306809566</v>
      </c>
      <c r="E11" s="12">
        <f t="shared" ref="E11:E20" si="0">F11/12</f>
        <v>5000</v>
      </c>
      <c r="F11" s="12">
        <v>60000</v>
      </c>
    </row>
    <row r="12" spans="2:7" ht="27.95" customHeight="1">
      <c r="B12" s="14">
        <v>5</v>
      </c>
      <c r="C12" s="10" t="s">
        <v>0</v>
      </c>
      <c r="D12" s="11">
        <f>E12/D5</f>
        <v>2.2871428001542493</v>
      </c>
      <c r="E12" s="12">
        <f t="shared" si="0"/>
        <v>17200</v>
      </c>
      <c r="F12" s="12">
        <v>206400</v>
      </c>
    </row>
    <row r="13" spans="2:7" ht="27.95" customHeight="1">
      <c r="B13" s="14">
        <v>6</v>
      </c>
      <c r="C13" s="10" t="s">
        <v>1</v>
      </c>
      <c r="D13" s="11">
        <f>E13/D5</f>
        <v>1.861627860590668</v>
      </c>
      <c r="E13" s="12">
        <f t="shared" si="0"/>
        <v>14000</v>
      </c>
      <c r="F13" s="12">
        <v>168000</v>
      </c>
    </row>
    <row r="14" spans="2:7" ht="60.75" customHeight="1">
      <c r="B14" s="14">
        <v>7</v>
      </c>
      <c r="C14" s="24" t="s">
        <v>9</v>
      </c>
      <c r="D14" s="11">
        <f>E14/D5</f>
        <v>0.77567827524611155</v>
      </c>
      <c r="E14" s="21">
        <f t="shared" si="0"/>
        <v>5833.333333333333</v>
      </c>
      <c r="F14" s="21">
        <v>70000</v>
      </c>
    </row>
    <row r="15" spans="2:7" ht="60.75" customHeight="1">
      <c r="B15" s="14">
        <v>8</v>
      </c>
      <c r="C15" s="24" t="s">
        <v>19</v>
      </c>
      <c r="D15" s="11">
        <f>E15/7520.3</f>
        <v>0.44324472871206377</v>
      </c>
      <c r="E15" s="21">
        <f t="shared" ref="E15" si="1">F15/12</f>
        <v>3333.3333333333335</v>
      </c>
      <c r="F15" s="21">
        <v>40000</v>
      </c>
    </row>
    <row r="16" spans="2:7" ht="41.25" customHeight="1">
      <c r="B16" s="31">
        <v>8</v>
      </c>
      <c r="C16" s="25" t="s">
        <v>13</v>
      </c>
      <c r="D16" s="11">
        <f>E16/D5</f>
        <v>5.0197465526641221</v>
      </c>
      <c r="E16" s="21">
        <f t="shared" si="0"/>
        <v>37750</v>
      </c>
      <c r="F16" s="21">
        <v>453000</v>
      </c>
    </row>
    <row r="17" spans="2:7" ht="23.25">
      <c r="B17" s="32"/>
      <c r="C17" s="5" t="s">
        <v>15</v>
      </c>
      <c r="D17" s="11"/>
      <c r="E17" s="23">
        <f t="shared" si="0"/>
        <v>12500</v>
      </c>
      <c r="F17" s="22">
        <v>150000</v>
      </c>
    </row>
    <row r="18" spans="2:7" ht="23.25">
      <c r="B18" s="32"/>
      <c r="C18" s="5" t="s">
        <v>14</v>
      </c>
      <c r="D18" s="11"/>
      <c r="E18" s="23">
        <f t="shared" si="0"/>
        <v>5000</v>
      </c>
      <c r="F18" s="22">
        <v>60000</v>
      </c>
    </row>
    <row r="19" spans="2:7" ht="23.25">
      <c r="B19" s="32"/>
      <c r="C19" s="5" t="s">
        <v>21</v>
      </c>
      <c r="D19" s="11"/>
      <c r="E19" s="23">
        <f t="shared" ref="E19" si="2">F19/12</f>
        <v>8500</v>
      </c>
      <c r="F19" s="22">
        <v>102000</v>
      </c>
    </row>
    <row r="20" spans="2:7" ht="39" customHeight="1">
      <c r="B20" s="33"/>
      <c r="C20" s="26" t="s">
        <v>22</v>
      </c>
      <c r="D20" s="11"/>
      <c r="E20" s="23">
        <f t="shared" si="0"/>
        <v>11750</v>
      </c>
      <c r="F20" s="22">
        <v>141000</v>
      </c>
      <c r="G20" s="29">
        <v>311593</v>
      </c>
    </row>
    <row r="21" spans="2:7" ht="46.5">
      <c r="B21" s="14">
        <v>9</v>
      </c>
      <c r="C21" s="13" t="s">
        <v>12</v>
      </c>
      <c r="D21" s="11">
        <f>E21/D5</f>
        <v>4.2551493956358124</v>
      </c>
      <c r="E21" s="21">
        <v>32000</v>
      </c>
      <c r="F21" s="21">
        <v>384000</v>
      </c>
    </row>
    <row r="22" spans="2:7" ht="46.5">
      <c r="B22" s="14">
        <v>10</v>
      </c>
      <c r="C22" s="13" t="s">
        <v>11</v>
      </c>
      <c r="D22" s="11">
        <f>E22/D5</f>
        <v>0.66486709306809566</v>
      </c>
      <c r="E22" s="21">
        <v>5000</v>
      </c>
      <c r="F22" s="21">
        <v>60000</v>
      </c>
    </row>
    <row r="23" spans="2:7" ht="23.25">
      <c r="B23" s="7"/>
      <c r="C23" s="15" t="s">
        <v>3</v>
      </c>
      <c r="D23" s="16">
        <f>SUM(D8:D22)</f>
        <v>21.002043358199359</v>
      </c>
      <c r="E23" s="17">
        <f>E8+E10+E11+E12+E13+E14+E16+E21+E22+E15+E9</f>
        <v>157941.66666666666</v>
      </c>
      <c r="F23" s="17">
        <f>F8+F10+F11+F12+F13+F14+F16+F21+F22+F15+F9</f>
        <v>1895300</v>
      </c>
    </row>
    <row r="24" spans="2:7" ht="23.25">
      <c r="B24" s="7"/>
      <c r="C24" s="18"/>
      <c r="D24" s="19"/>
      <c r="E24" s="18"/>
      <c r="F24" s="20"/>
    </row>
    <row r="25" spans="2:7" ht="18.75">
      <c r="C25" s="1"/>
      <c r="D25" s="2"/>
      <c r="E25" s="1"/>
      <c r="F25" s="4"/>
    </row>
    <row r="26" spans="2:7" ht="18.75">
      <c r="C26" s="1"/>
      <c r="D26" s="2"/>
      <c r="E26" s="1"/>
    </row>
  </sheetData>
  <mergeCells count="9">
    <mergeCell ref="G6:G7"/>
    <mergeCell ref="B16:B20"/>
    <mergeCell ref="B2:F3"/>
    <mergeCell ref="B6:B7"/>
    <mergeCell ref="F6:F7"/>
    <mergeCell ref="C4:E4"/>
    <mergeCell ref="C6:C7"/>
    <mergeCell ref="D6:D7"/>
    <mergeCell ref="E6:E7"/>
  </mergeCells>
  <pageMargins left="0.31496062992125984" right="0.11811023622047245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на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2025-04-07T06:01:08Z</dcterms:modified>
</cp:coreProperties>
</file>